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240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B37" i="1" l="1"/>
  <c r="B35" i="1"/>
  <c r="F13" i="1" l="1"/>
  <c r="F10" i="1"/>
  <c r="B19" i="1"/>
  <c r="F15" i="1" l="1"/>
  <c r="F19" i="1" s="1"/>
</calcChain>
</file>

<file path=xl/sharedStrings.xml><?xml version="1.0" encoding="utf-8"?>
<sst xmlns="http://schemas.openxmlformats.org/spreadsheetml/2006/main" count="47" uniqueCount="37">
  <si>
    <t>CAPACITA' ASSUNZIONALE ANNO 2019</t>
  </si>
  <si>
    <t>(delibera n. 10 del 28/02/2019)</t>
  </si>
  <si>
    <t>COSTO PIANO TRIENNALE FABBISOGNO</t>
  </si>
  <si>
    <t xml:space="preserve">RIDUZIONE COSTI DI CUI AL PRESENTE </t>
  </si>
  <si>
    <t>ATTO (Istruttore dir. Amm.vo cat. D)</t>
  </si>
  <si>
    <t>TEMPO INDETERMINATO</t>
  </si>
  <si>
    <t xml:space="preserve">INCREMENTO COSTI DI CUI AL PRESENTE </t>
  </si>
  <si>
    <t>ATTO (Assistente tecnico viabilità)</t>
  </si>
  <si>
    <t>A)</t>
  </si>
  <si>
    <t>B)</t>
  </si>
  <si>
    <t>C)</t>
  </si>
  <si>
    <t>A)-B)+C)</t>
  </si>
  <si>
    <t>NUOVO COSTO PIANO OCCUPAZIONALE</t>
  </si>
  <si>
    <t>LAVORO FLESSIBILE</t>
  </si>
  <si>
    <t>LIMITE ANNO 2019</t>
  </si>
  <si>
    <t xml:space="preserve">PROGRAMMAZIONE </t>
  </si>
  <si>
    <t>INTEGRAZIONE PRESENTE ATTO</t>
  </si>
  <si>
    <t>MARGINE RESIDUO LAVORO FLESSIBILE</t>
  </si>
  <si>
    <t>TOTALE (B+C)</t>
  </si>
  <si>
    <t>D)</t>
  </si>
  <si>
    <t>A)-D)</t>
  </si>
  <si>
    <t>RISPETTO LIMITE SPESA DI PERSONALE</t>
  </si>
  <si>
    <t>Limite contenuto nella delibera 10/2019</t>
  </si>
  <si>
    <t>Cessazioni anno 2018</t>
  </si>
  <si>
    <t>Costo piano occupazionale 2019</t>
  </si>
  <si>
    <t>Costo lavoro flessibile 2019</t>
  </si>
  <si>
    <t>ALLEGATO E</t>
  </si>
  <si>
    <t>Risparmi spesa cessazioni certe anno 2019</t>
  </si>
  <si>
    <t>(n. 1 D3 dal 1/1/2019, n. 1 Dirigente dal 1/3, n. 1 D3 dal 1/8 , n. 1 D dal 1/9, n. 1 B3 dal 1/9)</t>
  </si>
  <si>
    <t>SPESA COMPLESSIVA AI FINI DEL 557</t>
  </si>
  <si>
    <t>E)</t>
  </si>
  <si>
    <t>F)</t>
  </si>
  <si>
    <t>Spesa attestata dal Collegio consuntivo 2017</t>
  </si>
  <si>
    <t>B)-C)-D)+E)+F)</t>
  </si>
  <si>
    <t>MINORE SPESA RISPETTO AGLI STANZIAMENTI DA BILANCIO DI PREVISIONE</t>
  </si>
  <si>
    <t>La minor spesa deriva dalle differenze tra il fabbisogno di cui alla delibera n. 10/2018 e dalle economie di spesa derivanti dalle cessazioni</t>
  </si>
  <si>
    <t>in corso d'anno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</si>
</sst>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" fontId="2" fillId="0" borderId="0" xfId="0" applyNumberFormat="1" applyFont="1"/>
    <xf numFmtId="0" fontId="2" fillId="0" borderId="0" xfId="0" applyFont="1"/>
    <xf numFmtId="43" fontId="2" fillId="0" borderId="0" xfId="1" applyFont="1"/>
    <xf numFmtId="0" fontId="0" fillId="0" borderId="0" xfId="0" applyAlignment="1">
      <alignment horizontal="right"/>
    </xf>
    <xf numFmtId="43" fontId="2" fillId="0" borderId="0" xfId="0" applyNumberFormat="1" applyFont="1"/>
    <xf numFmtId="43" fontId="3" fillId="0" borderId="0" xfId="1" applyFont="1"/>
    <xf numFmtId="43" fontId="0" fillId="0" borderId="0" xfId="1" applyFont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/>
  </sheetViews>
  <sheetFormatPr defaultRowHeight="15" x14ac:dyDescent="0.25"/>
  <cols>
    <col min="1" max="1" width="13.7109375" bestFit="1" customWidth="1"/>
    <col min="2" max="2" width="40.28515625" bestFit="1" customWidth="1"/>
    <col min="6" max="6" width="18.140625" bestFit="1" customWidth="1"/>
  </cols>
  <sheetData>
    <row r="1" spans="1:6" x14ac:dyDescent="0.25">
      <c r="A1" t="s">
        <v>26</v>
      </c>
    </row>
    <row r="3" spans="1:6" x14ac:dyDescent="0.25">
      <c r="B3" s="2" t="s">
        <v>5</v>
      </c>
      <c r="F3" s="2" t="s">
        <v>13</v>
      </c>
    </row>
    <row r="5" spans="1:6" x14ac:dyDescent="0.25">
      <c r="B5" t="s">
        <v>0</v>
      </c>
      <c r="E5" s="4" t="s">
        <v>8</v>
      </c>
      <c r="F5" t="s">
        <v>14</v>
      </c>
    </row>
    <row r="6" spans="1:6" x14ac:dyDescent="0.25">
      <c r="B6" t="s">
        <v>1</v>
      </c>
      <c r="F6" t="s">
        <v>1</v>
      </c>
    </row>
    <row r="7" spans="1:6" x14ac:dyDescent="0.25">
      <c r="B7" s="1">
        <v>183534.36</v>
      </c>
      <c r="F7" s="1">
        <v>419545.71</v>
      </c>
    </row>
    <row r="8" spans="1:6" x14ac:dyDescent="0.25">
      <c r="A8" t="s">
        <v>8</v>
      </c>
      <c r="B8" t="s">
        <v>2</v>
      </c>
      <c r="E8" s="4" t="s">
        <v>9</v>
      </c>
      <c r="F8" t="s">
        <v>15</v>
      </c>
    </row>
    <row r="9" spans="1:6" x14ac:dyDescent="0.25">
      <c r="B9" t="s">
        <v>1</v>
      </c>
      <c r="F9" t="s">
        <v>1</v>
      </c>
    </row>
    <row r="10" spans="1:6" x14ac:dyDescent="0.25">
      <c r="B10" s="1">
        <v>175716.18</v>
      </c>
      <c r="F10" s="3">
        <f>79567.23+41521.15+60394.54</f>
        <v>181482.92</v>
      </c>
    </row>
    <row r="11" spans="1:6" x14ac:dyDescent="0.25">
      <c r="A11" t="s">
        <v>9</v>
      </c>
      <c r="B11" t="s">
        <v>3</v>
      </c>
      <c r="E11" s="4" t="s">
        <v>10</v>
      </c>
      <c r="F11" t="s">
        <v>16</v>
      </c>
    </row>
    <row r="12" spans="1:6" x14ac:dyDescent="0.25">
      <c r="B12" t="s">
        <v>4</v>
      </c>
    </row>
    <row r="13" spans="1:6" x14ac:dyDescent="0.25">
      <c r="B13" s="3">
        <v>32453.31</v>
      </c>
      <c r="F13" s="3">
        <f>(32453.31+29823.51)</f>
        <v>62276.82</v>
      </c>
    </row>
    <row r="14" spans="1:6" x14ac:dyDescent="0.25">
      <c r="A14" t="s">
        <v>10</v>
      </c>
      <c r="B14" t="s">
        <v>6</v>
      </c>
      <c r="E14" s="4" t="s">
        <v>19</v>
      </c>
      <c r="F14" t="s">
        <v>18</v>
      </c>
    </row>
    <row r="15" spans="1:6" x14ac:dyDescent="0.25">
      <c r="B15" t="s">
        <v>7</v>
      </c>
      <c r="F15" s="5">
        <f>(F10+F13)</f>
        <v>243759.74000000002</v>
      </c>
    </row>
    <row r="16" spans="1:6" x14ac:dyDescent="0.25">
      <c r="B16" s="3">
        <v>29823.51</v>
      </c>
    </row>
    <row r="18" spans="1:6" x14ac:dyDescent="0.25">
      <c r="A18" t="s">
        <v>11</v>
      </c>
      <c r="B18" t="s">
        <v>12</v>
      </c>
      <c r="E18" s="4" t="s">
        <v>20</v>
      </c>
      <c r="F18" t="s">
        <v>17</v>
      </c>
    </row>
    <row r="19" spans="1:6" x14ac:dyDescent="0.25">
      <c r="B19" s="1">
        <f>(B10-B13+B16)</f>
        <v>173086.38</v>
      </c>
      <c r="F19" s="1">
        <f>(F7-F15)</f>
        <v>175785.97</v>
      </c>
    </row>
    <row r="21" spans="1:6" x14ac:dyDescent="0.25">
      <c r="B21" t="s">
        <v>21</v>
      </c>
    </row>
    <row r="22" spans="1:6" x14ac:dyDescent="0.25">
      <c r="A22" t="s">
        <v>8</v>
      </c>
      <c r="B22" t="s">
        <v>22</v>
      </c>
    </row>
    <row r="23" spans="1:6" x14ac:dyDescent="0.25">
      <c r="B23" s="3">
        <v>21247532.289999999</v>
      </c>
    </row>
    <row r="24" spans="1:6" x14ac:dyDescent="0.25">
      <c r="A24" t="s">
        <v>9</v>
      </c>
      <c r="B24" t="s">
        <v>32</v>
      </c>
    </row>
    <row r="25" spans="1:6" x14ac:dyDescent="0.25">
      <c r="B25" s="3">
        <v>8942092.1600000001</v>
      </c>
    </row>
    <row r="26" spans="1:6" x14ac:dyDescent="0.25">
      <c r="A26" t="s">
        <v>10</v>
      </c>
      <c r="B26" t="s">
        <v>23</v>
      </c>
    </row>
    <row r="27" spans="1:6" x14ac:dyDescent="0.25">
      <c r="B27" s="3">
        <v>183534.36</v>
      </c>
    </row>
    <row r="28" spans="1:6" x14ac:dyDescent="0.25">
      <c r="A28" t="s">
        <v>19</v>
      </c>
      <c r="B28" s="7" t="s">
        <v>27</v>
      </c>
      <c r="C28" t="s">
        <v>28</v>
      </c>
    </row>
    <row r="29" spans="1:6" x14ac:dyDescent="0.25">
      <c r="B29" s="3">
        <v>120913.53</v>
      </c>
    </row>
    <row r="30" spans="1:6" x14ac:dyDescent="0.25">
      <c r="A30" t="s">
        <v>30</v>
      </c>
      <c r="B30" t="s">
        <v>24</v>
      </c>
    </row>
    <row r="31" spans="1:6" x14ac:dyDescent="0.25">
      <c r="B31" s="3">
        <v>173086.38</v>
      </c>
    </row>
    <row r="32" spans="1:6" x14ac:dyDescent="0.25">
      <c r="A32" t="s">
        <v>31</v>
      </c>
      <c r="B32" t="s">
        <v>25</v>
      </c>
    </row>
    <row r="33" spans="1:2" x14ac:dyDescent="0.25">
      <c r="B33" s="5">
        <v>243759.74</v>
      </c>
    </row>
    <row r="34" spans="1:2" x14ac:dyDescent="0.25">
      <c r="A34" t="s">
        <v>33</v>
      </c>
      <c r="B34" t="s">
        <v>29</v>
      </c>
    </row>
    <row r="35" spans="1:2" ht="17.25" x14ac:dyDescent="0.4">
      <c r="B35" s="6">
        <f>(B25-B27-B29+B31+B33)</f>
        <v>9054490.3900000025</v>
      </c>
    </row>
    <row r="36" spans="1:2" x14ac:dyDescent="0.25">
      <c r="B36" t="s">
        <v>34</v>
      </c>
    </row>
    <row r="37" spans="1:2" x14ac:dyDescent="0.25">
      <c r="B37" s="1">
        <f>(B10-B31-F13+B29)</f>
        <v>61266.509999999987</v>
      </c>
    </row>
    <row r="38" spans="1:2" x14ac:dyDescent="0.25">
      <c r="A38" t="s">
        <v>35</v>
      </c>
    </row>
    <row r="39" spans="1:2" x14ac:dyDescent="0.25">
      <c r="A39" t="s">
        <v>36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Raffaele Guizzardi</dc:creator>
  <cp:lastModifiedBy>Guizzardi Raffaele</cp:lastModifiedBy>
  <cp:lastPrinted>2019-03-18T13:48:22Z</cp:lastPrinted>
  <dcterms:created xsi:type="dcterms:W3CDTF">2019-03-16T10:56:32Z</dcterms:created>
  <dcterms:modified xsi:type="dcterms:W3CDTF">2019-03-20T08:16:10Z</dcterms:modified>
</cp:coreProperties>
</file>